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2700" yWindow="96" windowWidth="15024" windowHeight="13176" tabRatio="474"/>
  </bookViews>
  <sheets>
    <sheet name="IMTEC FORM" sheetId="1" r:id="rId1"/>
  </sheets>
  <definedNames>
    <definedName name="_xlnm.Print_Area" localSheetId="0">'IMTEC FORM'!$A$1:$C$31</definedName>
  </definedNames>
  <calcPr calcId="125725" concurrentCalc="0"/>
  <customWorkbookViews>
    <customWorkbookView name="Print_Area" guid="{DD91CBE1-CD36-164D-AA74-CDC13967E590}" includePrintSettings="0" includeHiddenRowCol="0" xWindow="744" yWindow="79" windowWidth="1746" windowHeight="1281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/>
  <c r="C16"/>
  <c r="C17"/>
  <c r="C19"/>
  <c r="C23"/>
  <c r="C26"/>
  <c r="C27"/>
  <c r="C28"/>
  <c r="C29"/>
</calcChain>
</file>

<file path=xl/sharedStrings.xml><?xml version="1.0" encoding="utf-8"?>
<sst xmlns="http://schemas.openxmlformats.org/spreadsheetml/2006/main" count="56" uniqueCount="29">
  <si>
    <t>BTA IMTEC Catalyst Door</t>
  </si>
  <si>
    <t>Number of elevations per SCR</t>
  </si>
  <si>
    <t>Number of SCR reactors</t>
  </si>
  <si>
    <t>Number of openings per elevation</t>
  </si>
  <si>
    <t>Craft labor rate ($/hr)</t>
  </si>
  <si>
    <t>Local power price ($/MWh)</t>
  </si>
  <si>
    <t>Gain access to the SCR</t>
  </si>
  <si>
    <t>Complete SCR catalyst change-out</t>
  </si>
  <si>
    <t>Prep for opening closure</t>
  </si>
  <si>
    <t>Close SCR openings</t>
  </si>
  <si>
    <t>Power plant unit cool-down, mobilization</t>
  </si>
  <si>
    <t>Start the power plant unit, de-mobilize</t>
  </si>
  <si>
    <t>2 laborers @ 10 hrs per opening to cut weld-on panels</t>
  </si>
  <si>
    <t>2 laborers @ 10 hrs per opening to grind out old welds and prep new weld surface</t>
  </si>
  <si>
    <t>2 laborers @ 12 hrs per opening to handle panels and complete weld-out, insulation and lagging replacement</t>
  </si>
  <si>
    <t>Total Net Expense, BTA IMTEC Catalyst Door:</t>
  </si>
  <si>
    <t>ESTIMATED SAVINGS PER OUTAGE WITH BTA'S IMTEC DOOR:</t>
  </si>
  <si>
    <t>Power plant unit operating capacity (MW)</t>
  </si>
  <si>
    <t>2 laborers @ 0.5 hr per opening to remove swing bolts, lower doors and install bridge pieces</t>
  </si>
  <si>
    <t>2 laborers @ 0.5 hr per opening to remove bridge pieces, raise doors and tighten swing bolts</t>
  </si>
  <si>
    <t>CUSTOMER INPUT</t>
  </si>
  <si>
    <t>OUTAGE COST COMPARISON</t>
  </si>
  <si>
    <t>WELDED PANEL DESIGN</t>
  </si>
  <si>
    <t>Same for either design</t>
  </si>
  <si>
    <t>Design is the most time-consuming approach, no savings</t>
  </si>
  <si>
    <r>
      <rPr>
        <b/>
        <sz val="12"/>
        <color indexed="8"/>
        <rFont val="Arial MT Lt"/>
      </rPr>
      <t>Total Net Expense, Welded Panel Design:</t>
    </r>
  </si>
  <si>
    <t>No extra preparation required with IMTEC design</t>
  </si>
  <si>
    <t>Assuming 1 crew/ opening, 9 hrs savings for opening, 11 hrs savings for closing = 20 hrs additional available generating time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</si>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</sst>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#,##0\ &quot;MW&quot;"/>
    <numFmt numFmtId="165" formatCode="&quot;$&quot;#,##0.00\ &quot;/hr&quot;"/>
    <numFmt numFmtId="166" formatCode="&quot;$&quot;#,##0.00\ &quot;/MWh&quot;"/>
    <numFmt numFmtId="167" formatCode="&quot;$&quot;#,##0_)"/>
  </numFmts>
  <fonts count="12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Arial MT Lt"/>
    </font>
    <font>
      <sz val="12"/>
      <color theme="1"/>
      <name val="Arial MT Lt"/>
    </font>
    <font>
      <sz val="10"/>
      <color theme="1"/>
      <name val="Arial MT Lt"/>
    </font>
    <font>
      <sz val="12"/>
      <color theme="0"/>
      <name val="Arial MT Lt"/>
    </font>
    <font>
      <b/>
      <sz val="12"/>
      <color theme="1"/>
      <name val="Arial MT Lt"/>
    </font>
    <font>
      <b/>
      <sz val="12"/>
      <color theme="0"/>
      <name val="Arial"/>
    </font>
    <font>
      <b/>
      <sz val="10"/>
      <color theme="1"/>
      <name val="Arial"/>
    </font>
    <font>
      <b/>
      <sz val="13"/>
      <color theme="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/>
    </xf>
    <xf numFmtId="0" fontId="3" fillId="4" borderId="1" xfId="0" applyFont="1" applyFill="1" applyBorder="1"/>
    <xf numFmtId="0" fontId="6" fillId="4" borderId="2" xfId="0" applyFont="1" applyFill="1" applyBorder="1" applyAlignment="1">
      <alignment horizontal="right" vertical="center"/>
    </xf>
    <xf numFmtId="167" fontId="6" fillId="4" borderId="3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4" fillId="2" borderId="4" xfId="0" applyFont="1" applyFill="1" applyBorder="1"/>
    <xf numFmtId="164" fontId="4" fillId="2" borderId="4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3" fontId="4" fillId="2" borderId="4" xfId="0" applyNumberFormat="1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167" fontId="4" fillId="2" borderId="3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right" vertical="center"/>
    </xf>
    <xf numFmtId="167" fontId="9" fillId="3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411480</xdr:colOff>
      <xdr:row>0</xdr:row>
      <xdr:rowOff>1257300</xdr:rowOff>
    </xdr:to>
    <xdr:pic>
      <xdr:nvPicPr>
        <xdr:cNvPr id="1025" name="Picture 1" descr="header.jpg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0" y="0"/>
          <a:ext cx="7213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408940</xdr:colOff>
      <xdr:row>30</xdr:row>
      <xdr:rowOff>342900</xdr:rowOff>
    </xdr:to>
    <xdr:pic>
      <xdr:nvPicPr>
        <xdr:cNvPr id="1026" name="Picture 6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0" y="8839200"/>
          <a:ext cx="7200900" cy="342900"/>
        </a:xfrm>
        <a:prstGeom prst="rect">
          <a:avLst/>
        </a:prstGeom>
        <a:blipFill dpi="0" rotWithShape="1">
          <a:blip xmlns:r="http://schemas.openxmlformats.org/officeDocument/2006/relationships" r:embed="rId3" cstate="screen">
            <a:extLst>
              <a:ext uri="{28A0092B-C50C-407E-A947-70E740481C1C}">
                <a14:useLocalDpi xmlns:a14="http://schemas.microsoft.com/office/drawing/2010/main" xmlns=""/>
              </a:ext>
            </a:extLst>
          </a:blip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584200</xdr:rowOff>
    </xdr:from>
    <xdr:to>
      <xdr:col>1</xdr:col>
      <xdr:colOff>266700</xdr:colOff>
      <xdr:row>0</xdr:row>
      <xdr:rowOff>1181100</xdr:rowOff>
    </xdr:to>
    <xdr:sp macro="" textlink="">
      <xdr:nvSpPr>
        <xdr:cNvPr id="3" name="TextBox 2"/>
        <xdr:cNvSpPr txBox="1"/>
      </xdr:nvSpPr>
      <xdr:spPr>
        <a:xfrm>
          <a:off x="88900" y="584200"/>
          <a:ext cx="3238500" cy="59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tx2"/>
              </a:solidFill>
              <a:latin typeface="Arial Narrow"/>
              <a:cs typeface="Arial Narrow"/>
            </a:rPr>
            <a:t>BTA IMTEC Catalyst Door</a:t>
          </a:r>
        </a:p>
        <a:p>
          <a:r>
            <a:rPr lang="en-US" sz="1400" b="1">
              <a:solidFill>
                <a:schemeClr val="tx2"/>
              </a:solidFill>
              <a:latin typeface="Arial Narrow"/>
              <a:cs typeface="Arial Narrow"/>
            </a:rPr>
            <a:t>Payback Analysis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view="pageLayout" zoomScaleNormal="125" zoomScaleSheetLayoutView="100" workbookViewId="0">
      <selection activeCell="C7" sqref="C7"/>
    </sheetView>
  </sheetViews>
  <sheetFormatPr defaultColWidth="0" defaultRowHeight="15" zeroHeight="1"/>
  <cols>
    <col min="1" max="1" width="40.109375" style="2" customWidth="1"/>
    <col min="2" max="2" width="48.6640625" style="2" customWidth="1"/>
    <col min="3" max="3" width="13.88671875" style="2" customWidth="1"/>
    <col min="4" max="16384" width="8.77734375" style="2" hidden="1"/>
  </cols>
  <sheetData>
    <row r="1" spans="1:3" ht="100.95" customHeight="1">
      <c r="A1" s="1"/>
      <c r="B1" s="1"/>
      <c r="C1" s="1"/>
    </row>
    <row r="2" spans="1:3">
      <c r="A2" s="1" t="s">
        <v>28</v>
      </c>
      <c r="B2" s="1" t="s">
        <v>28</v>
      </c>
      <c r="C2" s="1" t="s">
        <v>28</v>
      </c>
    </row>
    <row r="3" spans="1:3" ht="22.05" customHeight="1">
      <c r="A3" s="31" t="s">
        <v>20</v>
      </c>
      <c r="B3" s="32"/>
      <c r="C3" s="3" t="s">
        <v>28</v>
      </c>
    </row>
    <row r="4" spans="1:3" s="18" customFormat="1" ht="13.95" customHeight="1">
      <c r="A4" s="15" t="s">
        <v>17</v>
      </c>
      <c r="B4" s="16"/>
      <c r="C4" s="17" t="s">
        <v>28</v>
      </c>
    </row>
    <row r="5" spans="1:3" s="18" customFormat="1" ht="13.95" customHeight="1">
      <c r="A5" s="15" t="s">
        <v>2</v>
      </c>
      <c r="B5" s="19"/>
      <c r="C5" s="17" t="s">
        <v>28</v>
      </c>
    </row>
    <row r="6" spans="1:3" s="18" customFormat="1" ht="16.05" customHeight="1">
      <c r="A6" s="15" t="s">
        <v>1</v>
      </c>
      <c r="B6" s="19"/>
      <c r="C6" s="17" t="s">
        <v>28</v>
      </c>
    </row>
    <row r="7" spans="1:3" s="18" customFormat="1" ht="16.05" customHeight="1">
      <c r="A7" s="15" t="s">
        <v>3</v>
      </c>
      <c r="B7" s="19"/>
      <c r="C7" s="17" t="s">
        <v>28</v>
      </c>
    </row>
    <row r="8" spans="1:3" s="18" customFormat="1" ht="16.05" customHeight="1">
      <c r="A8" s="15" t="s">
        <v>4</v>
      </c>
      <c r="B8" s="20"/>
      <c r="C8" s="17" t="s">
        <v>28</v>
      </c>
    </row>
    <row r="9" spans="1:3" s="18" customFormat="1" ht="16.05" customHeight="1">
      <c r="A9" s="15" t="s">
        <v>5</v>
      </c>
      <c r="B9" s="21"/>
      <c r="C9" s="17" t="s">
        <v>28</v>
      </c>
    </row>
    <row r="10" spans="1:3" ht="36" customHeight="1">
      <c r="A10" s="3" t="s">
        <v>28</v>
      </c>
      <c r="B10" s="3" t="s">
        <v>28</v>
      </c>
      <c r="C10" s="3" t="s">
        <v>28</v>
      </c>
    </row>
    <row r="11" spans="1:3" ht="22.05" customHeight="1">
      <c r="A11" s="14" t="s">
        <v>21</v>
      </c>
      <c r="B11" s="8"/>
      <c r="C11" s="8"/>
    </row>
    <row r="12" spans="1:3" ht="18" customHeight="1">
      <c r="A12" s="4"/>
      <c r="B12" s="29" t="s">
        <v>22</v>
      </c>
      <c r="C12" s="30"/>
    </row>
    <row r="13" spans="1:3" s="18" customFormat="1" ht="16.05" customHeight="1">
      <c r="A13" s="22" t="s">
        <v>10</v>
      </c>
      <c r="B13" s="25" t="s">
        <v>23</v>
      </c>
      <c r="C13" s="23"/>
    </row>
    <row r="14" spans="1:3" s="18" customFormat="1" ht="16.05" customHeight="1">
      <c r="A14" s="22" t="s">
        <v>6</v>
      </c>
      <c r="B14" s="6" t="s">
        <v>12</v>
      </c>
      <c r="C14" s="24">
        <f>2*10*B7*B6*B5*B8</f>
        <v>0</v>
      </c>
    </row>
    <row r="15" spans="1:3" s="18" customFormat="1" ht="16.95" customHeight="1">
      <c r="A15" s="22" t="s">
        <v>7</v>
      </c>
      <c r="B15" s="25" t="s">
        <v>23</v>
      </c>
      <c r="C15" s="23"/>
    </row>
    <row r="16" spans="1:3" s="18" customFormat="1" ht="27" customHeight="1">
      <c r="A16" s="22" t="s">
        <v>8</v>
      </c>
      <c r="B16" s="6" t="s">
        <v>13</v>
      </c>
      <c r="C16" s="24">
        <f>2*10*B7*B6*B5*B8</f>
        <v>0</v>
      </c>
    </row>
    <row r="17" spans="1:3" s="18" customFormat="1" ht="27" customHeight="1">
      <c r="A17" s="22" t="s">
        <v>9</v>
      </c>
      <c r="B17" s="6" t="s">
        <v>14</v>
      </c>
      <c r="C17" s="24">
        <f>2*12*B7*B6*B5*B8</f>
        <v>0</v>
      </c>
    </row>
    <row r="18" spans="1:3" s="18" customFormat="1" ht="16.05" customHeight="1">
      <c r="A18" s="22" t="s">
        <v>11</v>
      </c>
      <c r="B18" s="25" t="s">
        <v>24</v>
      </c>
      <c r="C18" s="23"/>
    </row>
    <row r="19" spans="1:3" ht="22.05" customHeight="1">
      <c r="A19" s="11"/>
      <c r="B19" s="10" t="s">
        <v>25</v>
      </c>
      <c r="C19" s="13">
        <f>SUM(C14,C16,C17)</f>
        <v>0</v>
      </c>
    </row>
    <row r="20" spans="1:3" ht="34.950000000000003" customHeight="1">
      <c r="A20" s="3" t="s">
        <v>28</v>
      </c>
      <c r="B20" s="3" t="s">
        <v>28</v>
      </c>
      <c r="C20" s="3" t="s">
        <v>28</v>
      </c>
    </row>
    <row r="21" spans="1:3" ht="16.95" customHeight="1">
      <c r="A21" s="3"/>
      <c r="B21" s="29" t="s">
        <v>0</v>
      </c>
      <c r="C21" s="30"/>
    </row>
    <row r="22" spans="1:3" s="18" customFormat="1" ht="16.95" customHeight="1">
      <c r="A22" s="22" t="s">
        <v>10</v>
      </c>
      <c r="B22" s="25" t="s">
        <v>23</v>
      </c>
      <c r="C22" s="23" t="s">
        <v>28</v>
      </c>
    </row>
    <row r="23" spans="1:3" s="18" customFormat="1" ht="26.4">
      <c r="A23" s="22" t="s">
        <v>6</v>
      </c>
      <c r="B23" s="6" t="s">
        <v>18</v>
      </c>
      <c r="C23" s="24">
        <f>2*0.5*B7*B6*B5*B8</f>
        <v>0</v>
      </c>
    </row>
    <row r="24" spans="1:3" s="18" customFormat="1" ht="16.95" customHeight="1">
      <c r="A24" s="22" t="s">
        <v>7</v>
      </c>
      <c r="B24" s="25" t="s">
        <v>23</v>
      </c>
      <c r="C24" s="23" t="s">
        <v>28</v>
      </c>
    </row>
    <row r="25" spans="1:3" s="18" customFormat="1" ht="16.05" customHeight="1">
      <c r="A25" s="22" t="s">
        <v>8</v>
      </c>
      <c r="B25" s="25" t="s">
        <v>26</v>
      </c>
      <c r="C25" s="23" t="s">
        <v>28</v>
      </c>
    </row>
    <row r="26" spans="1:3" s="18" customFormat="1" ht="27" customHeight="1">
      <c r="A26" s="22" t="s">
        <v>9</v>
      </c>
      <c r="B26" s="6" t="s">
        <v>19</v>
      </c>
      <c r="C26" s="24">
        <f>2*0.5*B7*B6*B5*B8</f>
        <v>0</v>
      </c>
    </row>
    <row r="27" spans="1:3" s="18" customFormat="1" ht="39.6">
      <c r="A27" s="22" t="s">
        <v>11</v>
      </c>
      <c r="B27" s="6" t="s">
        <v>27</v>
      </c>
      <c r="C27" s="24">
        <f>-20*B4*B9</f>
        <v>0</v>
      </c>
    </row>
    <row r="28" spans="1:3" s="5" customFormat="1" ht="22.05" customHeight="1">
      <c r="A28" s="9"/>
      <c r="B28" s="12" t="s">
        <v>15</v>
      </c>
      <c r="C28" s="13">
        <f>SUM(C23,C26,C27)</f>
        <v>0</v>
      </c>
    </row>
    <row r="29" spans="1:3" s="5" customFormat="1" ht="19.95" customHeight="1">
      <c r="A29" s="7"/>
      <c r="B29" s="26" t="s">
        <v>16</v>
      </c>
      <c r="C29" s="27">
        <f>C19-C28</f>
        <v>0</v>
      </c>
    </row>
    <row r="30" spans="1:3"/>
    <row r="31" spans="1:3" ht="28.05" customHeight="1">
      <c r="A31" s="28"/>
      <c r="B31" s="28"/>
      <c r="C31" s="28"/>
    </row>
  </sheetData>
  <customSheetViews>
    <customSheetView guid="{DD91CBE1-CD36-164D-AA74-CDC13967E590}" scale="132" showPageBreaks="1" view="pageLayout">
      <selection activeCell="F31" sqref="F31"/>
    </customSheetView>
  </customSheetViews>
  <mergeCells count="4">
    <mergeCell ref="A31:C31"/>
    <mergeCell ref="B12:C12"/>
    <mergeCell ref="B21:C21"/>
    <mergeCell ref="A3:B3"/>
  </mergeCells>
  <phoneticPr fontId="1" type="noConversion"/>
  <printOptions horizontalCentered="1"/>
  <pageMargins left="0" right="8.3333333333333332E-3" top="0" bottom="0" header="0" footer="0"/>
  <pageSetup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IMTEC FORM</vt:lpstr>
      <vt:lpstr>'IMTEC FORM'!Print_Area</vt:lpstr>
    </vt:vector>
  </TitlesOfParts>
  <Company>Babcock Power Sales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Stonebreaker</dc:creator>
  <cp:lastModifiedBy>Russell McMakin</cp:lastModifiedBy>
  <cp:lastPrinted>2016-07-15T16:12:21Z</cp:lastPrinted>
  <dcterms:created xsi:type="dcterms:W3CDTF">2016-07-08T12:30:52Z</dcterms:created>
  <dcterms:modified xsi:type="dcterms:W3CDTF">2016-08-17T17:21:37Z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{74A0169D-7418-4E40-8115-BC08E6D0A38E}</vt:lpwstr>
  </property>
</Properties>
</file>